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C69" i="1"/>
  <c r="H62" i="1"/>
  <c r="H38" i="1"/>
  <c r="H30" i="1"/>
  <c r="H26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<sst xmlns="http://schemas.openxmlformats.org/spreadsheetml/2006/main" count="66" uniqueCount="38">
  <si>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</si>
  <si>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</si>
  <si>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</si>
  <si>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</si>
  <si>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</si>
  <si>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</si>
  <si>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</si>
  <si>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</si>
  <si>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</si>
  <si>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</si>
  <si>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</si>
  <si>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</si>
  <si>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</si>
  <si>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</si>
  <si>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</si>
  <si>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</si>
  <si>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</si>
  <si>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</si>
  <si>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</si>
  <si>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</si>
  <si>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</si>
  <si>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</si>
  <si>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</si>
  <si>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</si>
  <si>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</si>
  <si>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</si>
  <si>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</si>
  <si>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</si>
  <si>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</si>
  <si>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</si>
  <si>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</si>
  <si>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</si>
  <si>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Dana 01.08.2025.godine Dom zdravlja Požarevac je izvršio plaćanje prema dobavljačima:</t>
  </si>
  <si>
    <t>Primljena i neutrošena participacija od 01.08.2025</t>
  </si>
  <si>
    <t xml:space="preserve">Dana: 01.08.2025 </t>
  </si>
  <si>
    <t>PRINT</t>
  </si>
  <si>
    <t>235/754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</si>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</sst>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7" formatCode="#,##0.00;[Red]#,##0.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9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4" fontId="9" fillId="0" borderId="1" xfId="2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1" xfId="2" applyBorder="1"/>
    <xf numFmtId="167" fontId="8" fillId="0" borderId="1" xfId="2" applyNumberFormat="1" applyFont="1" applyBorder="1"/>
    <xf numFmtId="49" fontId="7" fillId="0" borderId="1" xfId="2" applyNumberFormat="1" applyBorder="1"/>
    <xf numFmtId="167" fontId="9" fillId="0" borderId="1" xfId="2" applyNumberFormat="1" applyFont="1" applyBorder="1"/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9"/>
  <sheetViews>
    <sheetView tabSelected="1" topLeftCell="B34" zoomScaleNormal="100" workbookViewId="0">
      <selection activeCell="H52" sqref="H5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9"/>
      <c r="J7" s="9"/>
    </row>
    <row r="8" spans="2:15" x14ac:dyDescent="0.25">
      <c r="B8" s="34" t="s">
        <v>34</v>
      </c>
      <c r="C8" s="34"/>
      <c r="D8" s="34"/>
      <c r="E8" s="34"/>
      <c r="F8" s="34"/>
      <c r="G8" s="34"/>
      <c r="H8" s="34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2" t="s">
        <v>4</v>
      </c>
      <c r="C11" s="43"/>
      <c r="D11" s="43"/>
      <c r="E11" s="43"/>
      <c r="F11" s="44"/>
      <c r="G11" s="23" t="s">
        <v>5</v>
      </c>
      <c r="H11" s="23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45870</v>
      </c>
      <c r="H12" s="12">
        <v>1452710.75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9" t="s">
        <v>8</v>
      </c>
      <c r="C13" s="39"/>
      <c r="D13" s="39"/>
      <c r="E13" s="39"/>
      <c r="F13" s="39"/>
      <c r="G13" s="15">
        <v>45870</v>
      </c>
      <c r="H13" s="1">
        <f>H14+H31-H39-H55</f>
        <v>290307.26999999909</v>
      </c>
      <c r="I13" s="9"/>
      <c r="J13" s="9"/>
      <c r="K13" s="7"/>
      <c r="L13" s="7"/>
      <c r="M13" s="21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6">
        <v>45870</v>
      </c>
      <c r="H14" s="2">
        <f>SUM(H15:H30)</f>
        <v>39985230.799999997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39694385.75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</f>
        <v>189815.63999999993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33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+3250-6+1100+8320+2950-6+4000+2250-8495.8+8450+4150</f>
        <v>101029.40999999996</v>
      </c>
      <c r="I30" s="24"/>
      <c r="J30" s="9"/>
      <c r="K30" s="6"/>
      <c r="L30" s="6"/>
    </row>
    <row r="31" spans="2:13" x14ac:dyDescent="0.25">
      <c r="B31" s="35" t="s">
        <v>21</v>
      </c>
      <c r="C31" s="36"/>
      <c r="D31" s="36"/>
      <c r="E31" s="36"/>
      <c r="F31" s="37"/>
      <c r="G31" s="16">
        <v>45870</v>
      </c>
      <c r="H31" s="2">
        <f>H32+H33+H34+H35+H37+H38+H36</f>
        <v>4271186.84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4169426.52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42971.12+73846-57106-42028.24-942.88+127300-127300+37811+42971.12-42971.12-6520+6520+42971.12-120000-2520-580-29910+158095.2-74506-9274.32+55406.68-55406.68-1250-12057.6+12057.6+29910+475076-55406.68-391990</f>
        <v>75166.320000000007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  <c r="K36" s="6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33</v>
      </c>
      <c r="C38" s="30"/>
      <c r="D38" s="30"/>
      <c r="E38" s="30"/>
      <c r="F38" s="31"/>
      <c r="G38" s="18"/>
      <c r="H38" s="8">
        <f>7347+8071+11176</f>
        <v>26594</v>
      </c>
      <c r="I38" s="9"/>
      <c r="J38" s="9"/>
      <c r="K38" s="6"/>
    </row>
    <row r="39" spans="2:12" x14ac:dyDescent="0.25">
      <c r="B39" s="48" t="s">
        <v>22</v>
      </c>
      <c r="C39" s="49"/>
      <c r="D39" s="49"/>
      <c r="E39" s="49"/>
      <c r="F39" s="50"/>
      <c r="G39" s="19">
        <v>45870</v>
      </c>
      <c r="H39" s="3">
        <f>SUM(H40:H54)</f>
        <v>39796683.850000001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39694385.75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10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f>100000+2298.1</f>
        <v>102298.1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48" t="s">
        <v>23</v>
      </c>
      <c r="C55" s="49"/>
      <c r="D55" s="49"/>
      <c r="E55" s="49"/>
      <c r="F55" s="50"/>
      <c r="G55" s="19">
        <v>45870</v>
      </c>
      <c r="H55" s="3">
        <f>SUM(H56:H61)</f>
        <v>4169426.52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4169426.52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10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51" t="s">
        <v>24</v>
      </c>
      <c r="C62" s="52"/>
      <c r="D62" s="52"/>
      <c r="E62" s="52"/>
      <c r="F62" s="53"/>
      <c r="G62" s="20">
        <v>45870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</f>
        <v>2540137.7400000002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1377734.26</v>
      </c>
      <c r="I63" s="9"/>
      <c r="J63" s="9"/>
      <c r="L63" s="6"/>
    </row>
    <row r="64" spans="2:12" x14ac:dyDescent="0.25">
      <c r="B64" s="45" t="s">
        <v>26</v>
      </c>
      <c r="C64" s="46"/>
      <c r="D64" s="46"/>
      <c r="E64" s="46"/>
      <c r="F64" s="47"/>
      <c r="G64" s="18"/>
      <c r="H64" s="5">
        <f>H14+H31-H39-H55+H62-H63</f>
        <v>1452710.7499999993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4" t="s">
        <v>32</v>
      </c>
      <c r="C66" s="54"/>
      <c r="D66" s="54"/>
      <c r="E66" s="13"/>
      <c r="F66" s="13"/>
      <c r="G66" s="7"/>
      <c r="H66" s="11"/>
      <c r="I66" s="9"/>
      <c r="J66" s="9"/>
      <c r="K66" s="6"/>
    </row>
    <row r="68" spans="2:11" x14ac:dyDescent="0.25">
      <c r="B68" s="55" t="s">
        <v>35</v>
      </c>
      <c r="C68" s="56">
        <v>100000</v>
      </c>
      <c r="D68" s="57" t="s">
        <v>36</v>
      </c>
    </row>
    <row r="69" spans="2:11" x14ac:dyDescent="0.25">
      <c r="B69" s="28" t="s">
        <v>37</v>
      </c>
      <c r="C69" s="58">
        <f>SUM(C68)</f>
        <v>100000</v>
      </c>
      <c r="D69" s="57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2025-08-04T05:43:56Z</dcterms:modified>
  <cp:category/>
  <cp:contentStatus/>
</cp:coreProperties>
</file>